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8800" windowHeight="1185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 iterate="1"/>
</workbook>
</file>

<file path=xl/calcChain.xml><?xml version="1.0" encoding="utf-8"?>
<calcChain xmlns="http://schemas.openxmlformats.org/spreadsheetml/2006/main">
  <c r="H190" i="1" l="1"/>
  <c r="H218" i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G28" i="1"/>
  <c r="I130" i="1"/>
  <c r="H130" i="1"/>
  <c r="G130" i="1"/>
  <c r="I214" i="1"/>
  <c r="H214" i="1"/>
  <c r="G214" i="1"/>
  <c r="G206" i="1"/>
  <c r="I193" i="1" l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H206" i="1"/>
  <c r="H193" i="1"/>
  <c r="I28" i="1"/>
  <c r="I206" i="1"/>
  <c r="I215" i="1" l="1"/>
  <c r="I221" i="1" s="1"/>
  <c r="I15" i="1" s="1"/>
  <c r="H28" i="1"/>
  <c r="H215" i="1" l="1"/>
  <c r="H221" i="1" l="1"/>
  <c r="E215" i="1"/>
  <c r="H15" i="1" l="1"/>
  <c r="E221" i="1"/>
  <c r="E222" i="1"/>
  <c r="B44" i="1" l="1"/>
  <c r="B138" i="1"/>
  <c r="B183" i="1"/>
  <c r="B217" i="1"/>
  <c r="B220" i="1"/>
  <c r="B168" i="1"/>
  <c r="B116" i="1"/>
  <c r="H13" i="1"/>
  <c r="B51" i="1"/>
  <c r="B144" i="1"/>
  <c r="B188" i="1"/>
  <c r="B218" i="1"/>
  <c r="B206" i="1"/>
  <c r="B101" i="1"/>
  <c r="E14" i="1"/>
  <c r="B58" i="1"/>
  <c r="B149" i="1"/>
  <c r="B193" i="1"/>
  <c r="B219" i="1"/>
  <c r="B74" i="1"/>
  <c r="B152" i="1"/>
  <c r="B23" i="1"/>
  <c r="B86" i="1"/>
  <c r="B160" i="1"/>
  <c r="B214" i="1"/>
  <c r="B171" i="1"/>
  <c r="B36" i="1"/>
  <c r="B130" i="1"/>
  <c r="B177" i="1"/>
  <c r="B216" i="1"/>
  <c r="B28" i="1"/>
  <c r="B222" i="1" l="1"/>
</calcChain>
</file>

<file path=xl/sharedStrings.xml><?xml version="1.0" encoding="utf-8"?>
<sst xmlns="http://schemas.openxmlformats.org/spreadsheetml/2006/main" count="405" uniqueCount="393">
  <si>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</si>
  <si>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</si>
  <si>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</si>
  <si>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</si>
  <si>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</si>
  <si>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</si>
  <si>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</si>
  <si>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</si>
  <si>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</si>
  <si>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</si>
  <si>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</si>
  <si>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</si>
  <si>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</si>
  <si>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</si>
  <si>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</si>
  <si>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</si>
  <si>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</si>
  <si>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</si>
  <si>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</si>
  <si>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</si>
  <si>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</si>
  <si>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</si>
  <si>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</si>
  <si>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</si>
  <si>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</si>
  <si>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</si>
  <si>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</si>
  <si>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</si>
  <si>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</si>
  <si>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</si>
  <si>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</si>
  <si>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</si>
  <si>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</si>
  <si>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</si>
  <si>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</si>
  <si>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</si>
  <si>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</si>
  <si>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</si>
  <si>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</si>
  <si>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</si>
  <si>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</si>
  <si>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</si>
  <si>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</si>
  <si>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</si>
  <si>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</si>
  <si>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</si>
  <si>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</si>
  <si>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</si>
  <si>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</si>
  <si>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</si>
  <si>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</si>
  <si>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</si>
  <si>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</si>
  <si>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</si>
  <si>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</si>
  <si>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</si>
  <si>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</si>
  <si>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</si>
  <si>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</si>
  <si>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</si>
  <si>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</si>
  <si>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</si>
  <si>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</si>
  <si>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</si>
  <si>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</si>
  <si>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</si>
  <si>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</si>
  <si>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</si>
  <si>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</si>
  <si>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</si>
  <si>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</si>
  <si>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</si>
  <si>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</si>
  <si>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</si>
  <si>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</si>
  <si>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</si>
  <si>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</si>
  <si>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</si>
  <si>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</si>
  <si>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</si>
  <si>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</si>
  <si>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</si>
  <si>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</si>
  <si>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</si>
  <si>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</si>
  <si>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</si>
  <si>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</si>
  <si>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</si>
  <si>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</si>
  <si>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</si>
  <si>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</si>
  <si>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</si>
  <si>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</si>
  <si>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</si>
  <si>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</si>
  <si>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</si>
  <si>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</si>
  <si>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</si>
  <si>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</si>
  <si>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</si>
  <si>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</si>
  <si>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</si>
  <si>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</si>
  <si>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</si>
  <si>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</si>
  <si>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</si>
  <si>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</si>
  <si>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</si>
  <si>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</si>
  <si>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</si>
  <si>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</si>
  <si>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</si>
  <si>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</si>
  <si>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</si>
  <si>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</si>
  <si>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</si>
  <si>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</si>
  <si>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</si>
  <si>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</si>
  <si>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</si>
  <si>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</si>
  <si>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</si>
  <si>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</si>
  <si>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</si>
  <si>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</si>
  <si>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</si>
  <si>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</si>
  <si>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</si>
  <si>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</si>
  <si>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</si>
  <si>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</si>
  <si>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</si>
  <si>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</si>
  <si>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</si>
  <si>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</si>
  <si>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</si>
  <si>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</si>
  <si>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</si>
  <si>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</si>
  <si>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</si>
  <si>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</si>
  <si>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</si>
  <si>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</si>
  <si>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</si>
  <si>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</si>
  <si>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</si>
  <si>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</si>
  <si>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</si>
  <si>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</si>
  <si>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</si>
  <si>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</si>
  <si>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</si>
  <si>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</si>
  <si>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</si>
  <si>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</si>
  <si>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</si>
  <si>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</si>
  <si>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</si>
  <si>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</si>
  <si>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</si>
  <si>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</si>
  <si>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</si>
  <si>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</si>
  <si>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</si>
  <si>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</si>
  <si>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</si>
  <si>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</si>
  <si>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</si>
  <si>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</si>
  <si>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</si>
  <si>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</si>
  <si>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</si>
  <si>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</si>
  <si>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</si>
  <si>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</si>
  <si>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</si>
  <si>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</si>
  <si>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</si>
  <si>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</si>
  <si>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</si>
  <si>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</si>
  <si>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</si>
  <si>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</si>
  <si>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</si>
  <si>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</si>
  <si>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</si>
  <si>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</si>
  <si>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</si>
  <si>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</si>
  <si>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</si>
  <si>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</si>
  <si>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</si>
  <si>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</si>
  <si>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</si>
  <si>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</si>
  <si>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</si>
  <si>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</si>
  <si>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</si>
  <si>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</si>
  <si>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</si>
  <si>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</si>
  <si>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</si>
  <si>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</si>
  <si>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</si>
  <si>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</si>
  <si>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</si>
  <si>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</si>
  <si>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</si>
  <si>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</si>
  <si>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</si>
  <si>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</si>
  <si>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</si>
  <si>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</si>
  <si>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</si>
  <si>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</si>
  <si>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</si>
  <si>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</si>
  <si>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</si>
  <si>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</si>
  <si>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</si>
  <si>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</si>
  <si>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</si>
  <si>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</si>
  <si>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</si>
  <si>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</si>
  <si>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</si>
  <si>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</si>
  <si>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</si>
  <si>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</si>
  <si>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</si>
  <si>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</si>
  <si>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</si>
  <si>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</si>
  <si>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</si>
  <si>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</si>
  <si>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</si>
  <si>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</si>
  <si>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</si>
  <si>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</si>
  <si>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</si>
  <si>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</si>
  <si>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</si>
  <si>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</si>
  <si>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</si>
  <si>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</si>
  <si>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</si>
  <si>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</si>
  <si>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</si>
  <si>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</si>
  <si>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</si>
  <si>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</si>
  <si>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</si>
  <si>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</si>
  <si>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</si>
  <si>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</si>
  <si>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</si>
  <si>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</si>
  <si>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</si>
  <si>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</si>
  <si>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</si>
  <si>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</si>
  <si>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</si>
  <si>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</si>
  <si>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</si>
  <si>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</si>
  <si>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</si>
  <si>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</si>
  <si>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</si>
  <si>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</si>
  <si>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</si>
  <si>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</si>
  <si>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</si>
  <si>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</si>
  <si>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</si>
  <si>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</si>
  <si>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</si>
  <si>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</si>
  <si>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</si>
  <si>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</si>
  <si>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</si>
  <si>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</si>
  <si>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</si>
  <si>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</si>
  <si>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</si>
  <si>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</si>
  <si>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</si>
  <si>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</si>
  <si>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</si>
  <si>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</si>
  <si>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</si>
  <si>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</si>
  <si>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</si>
  <si>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</si>
  <si>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</si>
  <si>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</si>
  <si>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</si>
  <si>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</si>
  <si>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</si>
  <si>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</si>
  <si>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</si>
  <si>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</si>
  <si>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</si>
  <si>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</si>
  <si>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</si>
  <si>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</si>
  <si>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</si>
  <si>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</si>
  <si>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</si>
  <si>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</si>
  <si>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</si>
  <si>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</si>
  <si>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</si>
  <si>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</si>
  <si>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</si>
  <si>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</si>
  <si>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</si>
  <si>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</si>
  <si>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</si>
  <si>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</si>
  <si>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</si>
  <si>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</si>
  <si>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</si>
  <si>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</si>
  <si>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</si>
  <si>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</si>
  <si>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</si>
  <si>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</si>
  <si>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</si>
  <si>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</si>
  <si>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</si>
  <si>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</si>
  <si>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</si>
  <si>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</si>
  <si>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</si>
  <si>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</si>
  <si>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</si>
  <si>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</si>
  <si>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</si>
  <si>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</si>
  <si>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</si>
  <si>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</si>
  <si>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</si>
  <si>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</si>
  <si>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</si>
  <si>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</si>
  <si>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</si>
  <si>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</si>
  <si>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</si>
  <si>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</si>
  <si>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</si>
  <si>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</si>
  <si>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</si>
  <si>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</si>
  <si>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</si>
  <si>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</si>
  <si>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</si>
  <si>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</si>
  <si>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</si>
  <si>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</si>
  <si>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</si>
  <si>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</si>
  <si>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</si>
  <si>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</si>
  <si>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</si>
  <si>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</si>
  <si>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</si>
  <si>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</si>
  <si>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</si>
  <si>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</si>
  <si>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</si>
  <si>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</si>
  <si>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</si>
  <si>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</si>
  <si>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</si>
  <si>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</si>
  <si>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</si>
  <si>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</si>
  <si>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</si>
  <si>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</si>
  <si>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</si>
  <si>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</si>
  <si>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</si>
  <si>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</si>
  <si>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</si>
  <si>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</si>
  <si>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</si>
  <si>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</si>
  <si>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</si>
  <si>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Alhambra School District #89</t>
  </si>
  <si>
    <t>ADM Group, Inc.</t>
  </si>
  <si>
    <t>N/A</t>
  </si>
  <si>
    <t>Maricopa</t>
  </si>
  <si>
    <t>Maricopa / 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</si>
</sst>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view="pageLayout" topLeftCell="A185" zoomScaleNormal="100" zoomScaleSheetLayoutView="100" workbookViewId="0">
      <selection activeCell="H230" sqref="H230"/>
    </sheetView>
  </sheetViews>
  <sheetFormatPr defaultColWidth="0.265625" defaultRowHeight="12.75"/>
  <cols>
    <col min="1" max="1" width="0.59765625" customWidth="1"/>
    <col min="2" max="2" width="10" customWidth="1"/>
    <col min="3" max="3" width="27" customWidth="1"/>
    <col min="4" max="4" width="0.73046875" style="46" customWidth="1"/>
    <col min="5" max="5" width="16.1328125" style="26" customWidth="1"/>
    <col min="6" max="6" width="13.1328125" style="59" customWidth="1"/>
    <col min="7" max="7" width="17.1328125" style="47" customWidth="1"/>
    <col min="8" max="8" width="16.1328125" style="47" customWidth="1"/>
    <col min="9" max="9" width="16.1328125" style="48" customWidth="1"/>
    <col min="10" max="10" width="0.73046875" style="23" customWidth="1"/>
    <col min="11" max="11" width="20.3984375" style="103" customWidth="1"/>
    <col min="12" max="12" width="10.59765625" style="104" hidden="1" customWidth="1"/>
    <col min="13" max="13" width="2.1328125" style="104" customWidth="1"/>
    <col min="14" max="14" width="20.3984375" style="103" customWidth="1"/>
    <col min="15" max="15" width="10.59765625" style="104" hidden="1" customWidth="1"/>
    <col min="16" max="16" width="2.1328125" style="104" customWidth="1"/>
    <col min="17" max="17" width="20.3984375" style="103" customWidth="1"/>
    <col min="18" max="18" width="10.59765625" style="104" hidden="1" customWidth="1"/>
    <col min="19" max="19" width="2.1328125" style="104" customWidth="1"/>
    <col min="20" max="20" width="20.3984375" style="103" customWidth="1"/>
    <col min="21" max="21" width="10.59765625" style="104" hidden="1" customWidth="1"/>
    <col min="22" max="22" width="2.1328125" style="104" customWidth="1"/>
    <col min="23" max="23" width="20.3984375" style="103" customWidth="1"/>
    <col min="24" max="24" width="10.59765625" style="104" hidden="1" customWidth="1"/>
    <col min="25" max="25" width="2.1328125" style="104" customWidth="1"/>
    <col min="26" max="67" width="0.265625" style="105"/>
    <col min="68" max="137" width="0.26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 ht="13.15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59" t="s">
        <v>388</v>
      </c>
      <c r="F5" s="360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/>
      <c r="F6" s="362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1" t="s">
        <v>389</v>
      </c>
      <c r="F7" s="36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1" t="s">
        <v>390</v>
      </c>
      <c r="F8" s="36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1" t="s">
        <v>391</v>
      </c>
      <c r="F9" s="36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3"/>
      <c r="F10" s="36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39" t="s">
        <v>392</v>
      </c>
      <c r="F12" s="340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26366.229999999996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11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/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/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0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>
        <v>1500</v>
      </c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>
        <v>5791.5</v>
      </c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7291.5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1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1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/>
      <c r="F190" s="147" t="str">
        <f>IFERROR((#REF!+G190/#REF!),"")</f>
        <v/>
      </c>
      <c r="G190" s="253"/>
      <c r="H190" s="253">
        <f>1545.5+6748</f>
        <v>8293.5</v>
      </c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8293.5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/>
      <c r="F197" s="325" t="str">
        <f>IFERROR((#REF!+G197/#REF!),"")</f>
        <v/>
      </c>
      <c r="G197" s="253"/>
      <c r="H197" s="253"/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>
        <v>5492</v>
      </c>
      <c r="I198" s="253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>
        <v>600</v>
      </c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6092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/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0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21677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21677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9.9999886218090348E-2</v>
      </c>
      <c r="C216" s="35" t="s">
        <v>172</v>
      </c>
      <c r="D216" s="14"/>
      <c r="E216" s="77"/>
      <c r="F216" s="333">
        <f>SUM(G216:I216)</f>
        <v>2636.62</v>
      </c>
      <c r="G216" s="304"/>
      <c r="H216" s="305">
        <v>2636.62</v>
      </c>
      <c r="I216" s="305"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0</v>
      </c>
      <c r="C217" s="36" t="s">
        <v>173</v>
      </c>
      <c r="D217" s="37"/>
      <c r="E217" s="78"/>
      <c r="F217" s="325">
        <f>SUM(G217:I217)</f>
        <v>0</v>
      </c>
      <c r="G217" s="304"/>
      <c r="H217" s="305"/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1.1850006618314417E-2</v>
      </c>
      <c r="C218" s="38" t="s">
        <v>174</v>
      </c>
      <c r="D218" s="37"/>
      <c r="E218" s="79"/>
      <c r="F218" s="325">
        <f>SUM(G218:I218)</f>
        <v>312.44000000000005</v>
      </c>
      <c r="G218" s="306"/>
      <c r="H218" s="307">
        <f>34.28+278.16</f>
        <v>312.44000000000005</v>
      </c>
      <c r="I218" s="307">
        <v>0</v>
      </c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9.9999127672025945E-3</v>
      </c>
      <c r="C219" s="40" t="s">
        <v>175</v>
      </c>
      <c r="D219" s="37"/>
      <c r="E219" s="79"/>
      <c r="F219" s="325">
        <f>SUM(G219:I219)</f>
        <v>263.66000000000003</v>
      </c>
      <c r="G219" s="306"/>
      <c r="H219" s="307">
        <v>263.66000000000003</v>
      </c>
      <c r="I219" s="307">
        <v>0</v>
      </c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5.6000042478579613E-2</v>
      </c>
      <c r="C220" s="41" t="s">
        <v>176</v>
      </c>
      <c r="D220" s="37"/>
      <c r="E220" s="80"/>
      <c r="F220" s="327">
        <f>SUM(G220:I220)</f>
        <v>1476.51</v>
      </c>
      <c r="G220" s="308"/>
      <c r="H220" s="309">
        <v>1476.51</v>
      </c>
      <c r="I220" s="309">
        <v>0</v>
      </c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26366.229999999996</v>
      </c>
      <c r="F221" s="171"/>
      <c r="G221" s="43">
        <f>SUM(G215:G220)</f>
        <v>0</v>
      </c>
      <c r="H221" s="43">
        <f>SUM(H215:H220)</f>
        <v>26366.229999999996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0.4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5">
        <f>SUM(G221:I221)</f>
        <v>26366.229999999996</v>
      </c>
      <c r="F222" s="336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10:F10"/>
    <mergeCell ref="E222:F222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Matt Shields</cp:lastModifiedBy>
  <cp:lastPrinted>2019-02-04T20:03:37Z</cp:lastPrinted>
  <dcterms:created xsi:type="dcterms:W3CDTF">2006-08-31T18:48:44Z</dcterms:created>
  <dcterms:modified xsi:type="dcterms:W3CDTF">2019-06-18T18:57:45Z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